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Bauherr">[1]Daten!$F$16</definedName>
  </definedNames>
  <calcPr calcId="145621"/>
</workbook>
</file>

<file path=xl/calcChain.xml><?xml version="1.0" encoding="utf-8"?>
<calcChain xmlns="http://schemas.openxmlformats.org/spreadsheetml/2006/main">
  <c r="K13" i="1" l="1"/>
  <c r="H14" i="1"/>
  <c r="E14" i="1"/>
  <c r="E15" i="1"/>
  <c r="E16" i="1"/>
  <c r="E17" i="1"/>
  <c r="E18" i="1"/>
  <c r="E19" i="1"/>
  <c r="E20" i="1"/>
  <c r="E21" i="1"/>
  <c r="E22" i="1"/>
  <c r="E23" i="1"/>
  <c r="E24" i="1"/>
  <c r="E13" i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H13" i="1"/>
  <c r="I24" i="1" l="1"/>
  <c r="I13" i="1"/>
  <c r="J13" i="1" s="1"/>
  <c r="I14" i="1"/>
  <c r="G25" i="1"/>
  <c r="F25" i="1"/>
  <c r="K24" i="1"/>
  <c r="K23" i="1"/>
  <c r="K22" i="1"/>
  <c r="K21" i="1"/>
  <c r="K20" i="1"/>
  <c r="K19" i="1"/>
  <c r="K18" i="1"/>
  <c r="K17" i="1"/>
  <c r="K16" i="1"/>
  <c r="K15" i="1"/>
  <c r="C14" i="1"/>
  <c r="C25" i="1" s="1"/>
  <c r="L13" i="1"/>
  <c r="E25" i="1"/>
  <c r="K14" i="1" l="1"/>
  <c r="K25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I25" i="1"/>
</calcChain>
</file>

<file path=xl/sharedStrings.xml><?xml version="1.0" encoding="utf-8"?>
<sst xmlns="http://schemas.openxmlformats.org/spreadsheetml/2006/main" count="45" uniqueCount="42">
  <si>
    <t>Kontrolle der Gasproduktion</t>
  </si>
  <si>
    <t>Kalenderjahr</t>
  </si>
  <si>
    <t>elektrische Wirkungsgrade</t>
  </si>
  <si>
    <t>Tage im Jahr</t>
  </si>
  <si>
    <t>BHKW 1</t>
  </si>
  <si>
    <t>BHKW 2</t>
  </si>
  <si>
    <t xml:space="preserve">Max. Gasproduktion </t>
  </si>
  <si>
    <t>Nm³/a</t>
  </si>
  <si>
    <t>Energieinhalt Biogas</t>
  </si>
  <si>
    <t>kWh/m³</t>
  </si>
  <si>
    <t>Betriebsstunden BHKW</t>
  </si>
  <si>
    <t>Monat</t>
  </si>
  <si>
    <t>Tage je Monat</t>
  </si>
  <si>
    <t>Ablesung Stromzähler am Monatsletzten</t>
  </si>
  <si>
    <t>Stromproduktion im Monat</t>
  </si>
  <si>
    <t>mittlerer elektrischer Wirkungsgrad</t>
  </si>
  <si>
    <t>aus Stromproduktion errechnete Gasproduktion</t>
  </si>
  <si>
    <r>
      <rPr>
        <sz val="9"/>
        <rFont val="Calibri"/>
        <family val="2"/>
      </rPr>
      <t xml:space="preserve">Σ  </t>
    </r>
    <r>
      <rPr>
        <sz val="9"/>
        <rFont val="Arial"/>
        <family val="2"/>
      </rPr>
      <t>daraus errechnete Gasproduktion</t>
    </r>
  </si>
  <si>
    <t>max zulässige Gasproduktion</t>
  </si>
  <si>
    <r>
      <rPr>
        <sz val="9"/>
        <rFont val="Calibri"/>
        <family val="2"/>
      </rPr>
      <t>Σ</t>
    </r>
    <r>
      <rPr>
        <sz val="9"/>
        <rFont val="Arial"/>
        <family val="2"/>
      </rPr>
      <t xml:space="preserve"> zulässige Gasproduktion</t>
    </r>
  </si>
  <si>
    <t>Unterschrift</t>
  </si>
  <si>
    <t>kWh</t>
  </si>
  <si>
    <t>kWh/Monat</t>
  </si>
  <si>
    <t>Bh/Monat</t>
  </si>
  <si>
    <t>Ø  η Monat</t>
  </si>
  <si>
    <t>Nm³/Monat</t>
  </si>
  <si>
    <r>
      <rPr>
        <sz val="9"/>
        <rFont val="Calibri"/>
        <family val="2"/>
      </rPr>
      <t>Σ</t>
    </r>
    <r>
      <rPr>
        <sz val="9"/>
        <rFont val="Arial"/>
        <family val="2"/>
      </rPr>
      <t xml:space="preserve">  Nm³</t>
    </r>
  </si>
  <si>
    <t>Dezember VJ.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</si>
  <si>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</si>
  <si>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</si>
  <si>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</si>
  <si>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</si>
  <si>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</si>
  <si>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</si>
  <si>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</si>
  <si>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</si>
  <si>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</si>
  <si>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</si>
  <si>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</si>
  <si>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</si>
  <si>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</si>
  <si>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Aufgestellt: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</si>
</sst>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left" vertical="center" indent="2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 indent="2"/>
    </xf>
    <xf numFmtId="3" fontId="6" fillId="0" borderId="1" xfId="0" applyNumberFormat="1" applyFont="1" applyFill="1" applyBorder="1" applyAlignment="1">
      <alignment horizontal="right" vertical="center" indent="2"/>
    </xf>
    <xf numFmtId="4" fontId="6" fillId="0" borderId="9" xfId="0" applyNumberFormat="1" applyFont="1" applyFill="1" applyBorder="1" applyAlignment="1">
      <alignment horizontal="right" vertical="center" indent="1"/>
    </xf>
    <xf numFmtId="4" fontId="6" fillId="0" borderId="11" xfId="0" applyNumberFormat="1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e%202013\418_Langkammerer_Spitzenm&#252;hle\Biogasanlage%20Langkammerer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Inhalt BIMSchG_ungültig"/>
      <sheetName val="Trennblätter"/>
      <sheetName val="Titelblatt"/>
      <sheetName val="Rücken breit"/>
      <sheetName val="Rücken schmal"/>
      <sheetName val="0 - Inhalt BIMSchG (MT)"/>
      <sheetName val="Daten"/>
      <sheetName val="1 - Genehmigungen"/>
      <sheetName val="o.P."/>
      <sheetName val="2 - Grenzwerte"/>
      <sheetName val="EingriffAusgleich"/>
      <sheetName val="Flächen"/>
      <sheetName val="Aufteilung"/>
      <sheetName val="BT 4 Volumen"/>
      <sheetName val="BT 6 Volumen"/>
      <sheetName val="BT 17 +18 Volumen"/>
      <sheetName val="RW-sauber"/>
      <sheetName val="Substratdaten"/>
      <sheetName val="Bauteile"/>
      <sheetName val="Bauteilliste"/>
      <sheetName val="Einsatzstoffe alt"/>
      <sheetName val="Gasverwertung"/>
      <sheetName val="Abgase BHKW"/>
      <sheetName val="Kontrolle Gasproduktion"/>
      <sheetName val="3"/>
      <sheetName val="4  (neu)"/>
      <sheetName val="4"/>
      <sheetName val="5+7+11"/>
      <sheetName val="8 + 10"/>
      <sheetName val="Nährstoffbilanz"/>
      <sheetName val="Separation"/>
      <sheetName val="Transporte"/>
      <sheetName val="Nachweis"/>
      <sheetName val="Störfall VO"/>
      <sheetName val="Nährstoffe"/>
      <sheetName val="Schallprognose"/>
      <sheetName val="Schall-Eingabe"/>
      <sheetName val="Schall-Ergebnisse"/>
      <sheetName val="Kosten"/>
      <sheetName val="Gefälle"/>
      <sheetName val="Behälter MT"/>
      <sheetName val="Gelände"/>
      <sheetName val="Rohrleitungen"/>
      <sheetName val="Umwallung"/>
      <sheetName val="R+D Plan"/>
      <sheetName val="Schadnagerfallen"/>
      <sheetName val="Rohbaukosten"/>
      <sheetName val="Schutzgebiete"/>
      <sheetName val="Jahresniederschläge"/>
      <sheetName val="Biotope"/>
      <sheetName val="UVP-Vorprüfung"/>
      <sheetName val="Drossel RRB"/>
      <sheetName val="Ergänzungen RP"/>
      <sheetName val="Anlage zu 2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Georg Walter Langkammerer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zoomScaleNormal="100" workbookViewId="0">
      <selection activeCell="D6" sqref="D6:D7"/>
    </sheetView>
  </sheetViews>
  <sheetFormatPr baseColWidth="10" defaultRowHeight="15" x14ac:dyDescent="0.25"/>
  <cols>
    <col min="1" max="1" width="3" customWidth="1"/>
    <col min="2" max="2" width="16.42578125" customWidth="1"/>
    <col min="3" max="3" width="8.28515625" customWidth="1"/>
    <col min="4" max="4" width="15.7109375" customWidth="1"/>
    <col min="5" max="5" width="14.42578125" customWidth="1"/>
    <col min="6" max="7" width="13.7109375" customWidth="1"/>
    <col min="8" max="8" width="12.7109375" customWidth="1"/>
    <col min="9" max="9" width="19.5703125" customWidth="1"/>
    <col min="10" max="10" width="19.42578125" style="9" customWidth="1"/>
    <col min="11" max="13" width="14.7109375" customWidth="1"/>
    <col min="14" max="14" width="20.42578125" customWidth="1"/>
    <col min="15" max="18" width="11.42578125" customWidth="1"/>
  </cols>
  <sheetData>
    <row r="1" spans="2:13" s="5" customFormat="1" ht="20.25" x14ac:dyDescent="0.3">
      <c r="B1" s="1" t="s">
        <v>0</v>
      </c>
      <c r="C1" s="2"/>
      <c r="D1" s="3"/>
      <c r="E1" s="4"/>
      <c r="I1" s="6"/>
      <c r="J1" s="48"/>
      <c r="K1" s="48"/>
      <c r="L1" s="48"/>
    </row>
    <row r="2" spans="2:13" ht="20.25" customHeight="1" x14ac:dyDescent="0.25">
      <c r="B2" s="42"/>
      <c r="C2" s="42"/>
      <c r="D2" s="7"/>
      <c r="E2" s="43"/>
      <c r="F2" s="8"/>
      <c r="I2" s="9"/>
      <c r="J2"/>
    </row>
    <row r="3" spans="2:13" x14ac:dyDescent="0.25">
      <c r="B3" s="42" t="s">
        <v>1</v>
      </c>
      <c r="D3" s="44">
        <v>2014</v>
      </c>
      <c r="F3" s="10" t="s">
        <v>2</v>
      </c>
      <c r="G3" s="8"/>
      <c r="J3"/>
    </row>
    <row r="4" spans="2:13" x14ac:dyDescent="0.25">
      <c r="B4" s="42" t="s">
        <v>3</v>
      </c>
      <c r="D4" s="44">
        <v>365</v>
      </c>
      <c r="G4" s="43" t="s">
        <v>4</v>
      </c>
      <c r="H4" s="45"/>
      <c r="J4"/>
    </row>
    <row r="5" spans="2:13" x14ac:dyDescent="0.25">
      <c r="G5" s="43" t="s">
        <v>5</v>
      </c>
      <c r="H5" s="45"/>
      <c r="J5"/>
    </row>
    <row r="6" spans="2:13" x14ac:dyDescent="0.25">
      <c r="B6" s="49" t="s">
        <v>6</v>
      </c>
      <c r="C6" s="50" t="s">
        <v>7</v>
      </c>
      <c r="D6" s="51"/>
      <c r="F6" s="10" t="s">
        <v>8</v>
      </c>
      <c r="G6" s="8"/>
      <c r="H6" s="11">
        <v>5.34</v>
      </c>
      <c r="I6" s="12" t="s">
        <v>9</v>
      </c>
      <c r="J6"/>
    </row>
    <row r="7" spans="2:13" ht="12.75" customHeight="1" x14ac:dyDescent="0.25">
      <c r="B7" s="49"/>
      <c r="C7" s="50"/>
      <c r="D7" s="52"/>
      <c r="E7" s="43"/>
      <c r="F7" s="8"/>
      <c r="I7" s="9"/>
      <c r="J7"/>
    </row>
    <row r="8" spans="2:13" x14ac:dyDescent="0.25">
      <c r="B8" s="42"/>
      <c r="C8" s="42"/>
      <c r="D8" s="7"/>
      <c r="E8" s="43"/>
      <c r="F8" s="8"/>
      <c r="I8" s="9"/>
      <c r="J8"/>
    </row>
    <row r="9" spans="2:13" s="14" customFormat="1" ht="26.25" customHeight="1" x14ac:dyDescent="0.2">
      <c r="B9" s="53"/>
      <c r="C9" s="53"/>
      <c r="D9" s="53"/>
      <c r="E9" s="13"/>
      <c r="F9" s="54" t="s">
        <v>10</v>
      </c>
      <c r="G9" s="55"/>
      <c r="I9" s="15"/>
      <c r="K9" s="16"/>
    </row>
    <row r="10" spans="2:13" s="19" customFormat="1" ht="42.75" customHeight="1" thickBot="1" x14ac:dyDescent="0.25">
      <c r="B10" s="17" t="s">
        <v>11</v>
      </c>
      <c r="C10" s="17" t="s">
        <v>12</v>
      </c>
      <c r="D10" s="18" t="s">
        <v>13</v>
      </c>
      <c r="E10" s="17" t="s">
        <v>14</v>
      </c>
      <c r="F10" s="17">
        <v>1</v>
      </c>
      <c r="G10" s="17">
        <v>2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8" t="s">
        <v>20</v>
      </c>
    </row>
    <row r="11" spans="2:13" s="19" customFormat="1" ht="21.75" customHeight="1" thickTop="1" x14ac:dyDescent="0.2">
      <c r="B11" s="20"/>
      <c r="C11" s="21"/>
      <c r="D11" s="22" t="s">
        <v>21</v>
      </c>
      <c r="E11" s="23" t="s">
        <v>22</v>
      </c>
      <c r="F11" s="24" t="s">
        <v>23</v>
      </c>
      <c r="G11" s="24" t="s">
        <v>23</v>
      </c>
      <c r="H11" s="25" t="s">
        <v>24</v>
      </c>
      <c r="I11" s="24" t="s">
        <v>25</v>
      </c>
      <c r="J11" s="24" t="s">
        <v>26</v>
      </c>
      <c r="K11" s="24" t="s">
        <v>25</v>
      </c>
      <c r="L11" s="24" t="s">
        <v>26</v>
      </c>
      <c r="M11" s="22"/>
    </row>
    <row r="12" spans="2:13" s="30" customFormat="1" ht="18" customHeight="1" x14ac:dyDescent="0.2">
      <c r="B12" s="26" t="s">
        <v>27</v>
      </c>
      <c r="C12" s="27"/>
      <c r="D12" s="46">
        <v>100000</v>
      </c>
      <c r="E12" s="27"/>
      <c r="F12" s="29"/>
      <c r="G12" s="29"/>
      <c r="H12" s="27"/>
      <c r="I12" s="29"/>
      <c r="J12" s="27"/>
      <c r="K12" s="27"/>
      <c r="L12" s="27"/>
      <c r="M12" s="27"/>
    </row>
    <row r="13" spans="2:13" ht="18" customHeight="1" x14ac:dyDescent="0.25">
      <c r="B13" s="26" t="s">
        <v>28</v>
      </c>
      <c r="C13" s="26">
        <v>31</v>
      </c>
      <c r="D13" s="46"/>
      <c r="E13" s="28" t="str">
        <f>IF(D13&lt;&gt;"",D13-D12,"")</f>
        <v/>
      </c>
      <c r="F13" s="46"/>
      <c r="G13" s="46"/>
      <c r="H13" s="32" t="str">
        <f>IF(F13*G13=0,"",((F13*$H$4)+(G13*$H$5))/+(F13+G13))</f>
        <v/>
      </c>
      <c r="I13" s="31" t="str">
        <f>IF(H13="","",E13/H13/$H$6)</f>
        <v/>
      </c>
      <c r="J13" s="33" t="str">
        <f>IF(I13="","",I13+J12)</f>
        <v/>
      </c>
      <c r="K13" s="33">
        <f>D$6/365*C13</f>
        <v>0</v>
      </c>
      <c r="L13" s="33">
        <f>K13+L12</f>
        <v>0</v>
      </c>
      <c r="M13" s="34"/>
    </row>
    <row r="14" spans="2:13" ht="18" customHeight="1" x14ac:dyDescent="0.25">
      <c r="B14" s="26" t="s">
        <v>29</v>
      </c>
      <c r="C14" s="26">
        <f>IF(D4=365,28,29)</f>
        <v>28</v>
      </c>
      <c r="D14" s="46"/>
      <c r="E14" s="28" t="str">
        <f t="shared" ref="E14:E24" si="0">IF(D14&lt;&gt;"",D14-D13,"")</f>
        <v/>
      </c>
      <c r="F14" s="46"/>
      <c r="G14" s="46"/>
      <c r="H14" s="32" t="str">
        <f>IF(F14*G14=0,"",((F14*$H$4)+(G14*$H$5))/+(F14+G14))</f>
        <v/>
      </c>
      <c r="I14" s="31" t="str">
        <f t="shared" ref="I14:I24" si="1">IF(H14="","",E14/H14/$H$6)</f>
        <v/>
      </c>
      <c r="J14" s="33" t="str">
        <f t="shared" ref="J14:J24" si="2">IF(I14="","",I14+J13)</f>
        <v/>
      </c>
      <c r="K14" s="33">
        <f t="shared" ref="K14:K24" si="3">D$6/365*C14</f>
        <v>0</v>
      </c>
      <c r="L14" s="33">
        <f t="shared" ref="L14:L24" si="4">K14+L13</f>
        <v>0</v>
      </c>
      <c r="M14" s="34"/>
    </row>
    <row r="15" spans="2:13" ht="18" customHeight="1" x14ac:dyDescent="0.25">
      <c r="B15" s="26" t="s">
        <v>30</v>
      </c>
      <c r="C15" s="26">
        <v>31</v>
      </c>
      <c r="D15" s="46"/>
      <c r="E15" s="28" t="str">
        <f t="shared" si="0"/>
        <v/>
      </c>
      <c r="F15" s="46"/>
      <c r="G15" s="46"/>
      <c r="H15" s="32" t="str">
        <f t="shared" ref="H15:H24" si="5">IF(F15*G15=0,"",((F15*$H$4)+(G15*$H$5))/+(F15+G15))</f>
        <v/>
      </c>
      <c r="I15" s="31" t="str">
        <f t="shared" si="1"/>
        <v/>
      </c>
      <c r="J15" s="33" t="str">
        <f t="shared" si="2"/>
        <v/>
      </c>
      <c r="K15" s="33">
        <f t="shared" si="3"/>
        <v>0</v>
      </c>
      <c r="L15" s="33">
        <f t="shared" si="4"/>
        <v>0</v>
      </c>
      <c r="M15" s="34"/>
    </row>
    <row r="16" spans="2:13" ht="18" customHeight="1" x14ac:dyDescent="0.25">
      <c r="B16" s="26" t="s">
        <v>31</v>
      </c>
      <c r="C16" s="26">
        <v>30</v>
      </c>
      <c r="D16" s="46"/>
      <c r="E16" s="28" t="str">
        <f t="shared" si="0"/>
        <v/>
      </c>
      <c r="F16" s="46"/>
      <c r="G16" s="46"/>
      <c r="H16" s="32" t="str">
        <f t="shared" si="5"/>
        <v/>
      </c>
      <c r="I16" s="31" t="str">
        <f t="shared" si="1"/>
        <v/>
      </c>
      <c r="J16" s="33" t="str">
        <f t="shared" si="2"/>
        <v/>
      </c>
      <c r="K16" s="33">
        <f t="shared" si="3"/>
        <v>0</v>
      </c>
      <c r="L16" s="33">
        <f t="shared" si="4"/>
        <v>0</v>
      </c>
      <c r="M16" s="34"/>
    </row>
    <row r="17" spans="2:13" ht="18" customHeight="1" x14ac:dyDescent="0.25">
      <c r="B17" s="26" t="s">
        <v>32</v>
      </c>
      <c r="C17" s="26">
        <v>31</v>
      </c>
      <c r="D17" s="46"/>
      <c r="E17" s="28" t="str">
        <f t="shared" si="0"/>
        <v/>
      </c>
      <c r="F17" s="46"/>
      <c r="G17" s="46"/>
      <c r="H17" s="32" t="str">
        <f t="shared" si="5"/>
        <v/>
      </c>
      <c r="I17" s="31" t="str">
        <f t="shared" si="1"/>
        <v/>
      </c>
      <c r="J17" s="33" t="str">
        <f t="shared" si="2"/>
        <v/>
      </c>
      <c r="K17" s="33">
        <f t="shared" si="3"/>
        <v>0</v>
      </c>
      <c r="L17" s="33">
        <f t="shared" si="4"/>
        <v>0</v>
      </c>
      <c r="M17" s="34"/>
    </row>
    <row r="18" spans="2:13" ht="18" customHeight="1" x14ac:dyDescent="0.25">
      <c r="B18" s="26" t="s">
        <v>33</v>
      </c>
      <c r="C18" s="26">
        <v>30</v>
      </c>
      <c r="D18" s="46"/>
      <c r="E18" s="28" t="str">
        <f t="shared" si="0"/>
        <v/>
      </c>
      <c r="F18" s="46"/>
      <c r="G18" s="46"/>
      <c r="H18" s="32" t="str">
        <f t="shared" si="5"/>
        <v/>
      </c>
      <c r="I18" s="31" t="str">
        <f t="shared" si="1"/>
        <v/>
      </c>
      <c r="J18" s="33" t="str">
        <f t="shared" si="2"/>
        <v/>
      </c>
      <c r="K18" s="33">
        <f t="shared" si="3"/>
        <v>0</v>
      </c>
      <c r="L18" s="33">
        <f t="shared" si="4"/>
        <v>0</v>
      </c>
      <c r="M18" s="34"/>
    </row>
    <row r="19" spans="2:13" ht="18" customHeight="1" x14ac:dyDescent="0.25">
      <c r="B19" s="26" t="s">
        <v>34</v>
      </c>
      <c r="C19" s="26">
        <v>31</v>
      </c>
      <c r="D19" s="46"/>
      <c r="E19" s="28" t="str">
        <f t="shared" si="0"/>
        <v/>
      </c>
      <c r="F19" s="46"/>
      <c r="G19" s="46"/>
      <c r="H19" s="32" t="str">
        <f t="shared" si="5"/>
        <v/>
      </c>
      <c r="I19" s="31" t="str">
        <f t="shared" si="1"/>
        <v/>
      </c>
      <c r="J19" s="33" t="str">
        <f t="shared" si="2"/>
        <v/>
      </c>
      <c r="K19" s="33">
        <f t="shared" si="3"/>
        <v>0</v>
      </c>
      <c r="L19" s="33">
        <f t="shared" si="4"/>
        <v>0</v>
      </c>
      <c r="M19" s="34"/>
    </row>
    <row r="20" spans="2:13" ht="18" customHeight="1" x14ac:dyDescent="0.25">
      <c r="B20" s="26" t="s">
        <v>35</v>
      </c>
      <c r="C20" s="26">
        <v>31</v>
      </c>
      <c r="D20" s="46"/>
      <c r="E20" s="28" t="str">
        <f t="shared" si="0"/>
        <v/>
      </c>
      <c r="F20" s="46"/>
      <c r="G20" s="46"/>
      <c r="H20" s="32" t="str">
        <f t="shared" si="5"/>
        <v/>
      </c>
      <c r="I20" s="31" t="str">
        <f t="shared" si="1"/>
        <v/>
      </c>
      <c r="J20" s="33" t="str">
        <f t="shared" si="2"/>
        <v/>
      </c>
      <c r="K20" s="33">
        <f t="shared" si="3"/>
        <v>0</v>
      </c>
      <c r="L20" s="33">
        <f t="shared" si="4"/>
        <v>0</v>
      </c>
      <c r="M20" s="34"/>
    </row>
    <row r="21" spans="2:13" ht="18" customHeight="1" x14ac:dyDescent="0.25">
      <c r="B21" s="26" t="s">
        <v>36</v>
      </c>
      <c r="C21" s="26">
        <v>30</v>
      </c>
      <c r="D21" s="46"/>
      <c r="E21" s="28" t="str">
        <f t="shared" si="0"/>
        <v/>
      </c>
      <c r="F21" s="46"/>
      <c r="G21" s="46"/>
      <c r="H21" s="32" t="str">
        <f t="shared" si="5"/>
        <v/>
      </c>
      <c r="I21" s="31" t="str">
        <f t="shared" si="1"/>
        <v/>
      </c>
      <c r="J21" s="33" t="str">
        <f t="shared" si="2"/>
        <v/>
      </c>
      <c r="K21" s="33">
        <f t="shared" si="3"/>
        <v>0</v>
      </c>
      <c r="L21" s="33">
        <f t="shared" si="4"/>
        <v>0</v>
      </c>
      <c r="M21" s="34"/>
    </row>
    <row r="22" spans="2:13" ht="18" customHeight="1" x14ac:dyDescent="0.25">
      <c r="B22" s="26" t="s">
        <v>37</v>
      </c>
      <c r="C22" s="26">
        <v>31</v>
      </c>
      <c r="D22" s="46"/>
      <c r="E22" s="28" t="str">
        <f t="shared" si="0"/>
        <v/>
      </c>
      <c r="F22" s="46"/>
      <c r="G22" s="46"/>
      <c r="H22" s="32" t="str">
        <f t="shared" si="5"/>
        <v/>
      </c>
      <c r="I22" s="31" t="str">
        <f t="shared" si="1"/>
        <v/>
      </c>
      <c r="J22" s="33" t="str">
        <f t="shared" si="2"/>
        <v/>
      </c>
      <c r="K22" s="33">
        <f t="shared" si="3"/>
        <v>0</v>
      </c>
      <c r="L22" s="33">
        <f t="shared" si="4"/>
        <v>0</v>
      </c>
      <c r="M22" s="35"/>
    </row>
    <row r="23" spans="2:13" ht="18" customHeight="1" x14ac:dyDescent="0.25">
      <c r="B23" s="26" t="s">
        <v>38</v>
      </c>
      <c r="C23" s="26">
        <v>30</v>
      </c>
      <c r="D23" s="46"/>
      <c r="E23" s="28" t="str">
        <f t="shared" si="0"/>
        <v/>
      </c>
      <c r="F23" s="46"/>
      <c r="G23" s="46"/>
      <c r="H23" s="32" t="str">
        <f t="shared" si="5"/>
        <v/>
      </c>
      <c r="I23" s="31" t="str">
        <f t="shared" si="1"/>
        <v/>
      </c>
      <c r="J23" s="33" t="str">
        <f t="shared" si="2"/>
        <v/>
      </c>
      <c r="K23" s="33">
        <f t="shared" si="3"/>
        <v>0</v>
      </c>
      <c r="L23" s="33">
        <f t="shared" si="4"/>
        <v>0</v>
      </c>
      <c r="M23" s="35"/>
    </row>
    <row r="24" spans="2:13" ht="18" customHeight="1" thickBot="1" x14ac:dyDescent="0.3">
      <c r="B24" s="26" t="s">
        <v>39</v>
      </c>
      <c r="C24" s="26">
        <v>31</v>
      </c>
      <c r="D24" s="46"/>
      <c r="E24" s="28" t="str">
        <f t="shared" si="0"/>
        <v/>
      </c>
      <c r="F24" s="46"/>
      <c r="G24" s="46"/>
      <c r="H24" s="32" t="str">
        <f t="shared" si="5"/>
        <v/>
      </c>
      <c r="I24" s="31" t="str">
        <f t="shared" si="1"/>
        <v/>
      </c>
      <c r="J24" s="33" t="str">
        <f t="shared" si="2"/>
        <v/>
      </c>
      <c r="K24" s="33">
        <f t="shared" si="3"/>
        <v>0</v>
      </c>
      <c r="L24" s="33">
        <f t="shared" si="4"/>
        <v>0</v>
      </c>
      <c r="M24" s="35"/>
    </row>
    <row r="25" spans="2:13" ht="18" customHeight="1" thickTop="1" x14ac:dyDescent="0.25">
      <c r="B25" s="36" t="s">
        <v>40</v>
      </c>
      <c r="C25" s="37">
        <f>SUM(C13:C24)</f>
        <v>365</v>
      </c>
      <c r="D25" s="7"/>
      <c r="E25" s="38">
        <f>SUM(E13:E24)</f>
        <v>0</v>
      </c>
      <c r="F25" s="38">
        <f t="shared" ref="F25:G25" si="6">SUM(F13:F24)</f>
        <v>0</v>
      </c>
      <c r="G25" s="38">
        <f t="shared" si="6"/>
        <v>0</v>
      </c>
      <c r="I25" s="38">
        <f>SUM(I13:I24)</f>
        <v>0</v>
      </c>
      <c r="J25"/>
      <c r="K25" s="38">
        <f>SUM(K12:K24)</f>
        <v>0</v>
      </c>
    </row>
    <row r="26" spans="2:13" ht="18" customHeight="1" x14ac:dyDescent="0.25">
      <c r="B26" s="42"/>
      <c r="C26" s="42"/>
      <c r="D26" s="7"/>
      <c r="E26" s="43"/>
      <c r="I26" s="9"/>
      <c r="J26"/>
      <c r="K26" s="8"/>
    </row>
    <row r="27" spans="2:13" ht="18" customHeight="1" x14ac:dyDescent="0.25">
      <c r="B27" s="8" t="s">
        <v>41</v>
      </c>
      <c r="C27" s="8"/>
      <c r="D27" s="40"/>
      <c r="E27" s="40"/>
      <c r="F27" s="39"/>
      <c r="G27" s="39"/>
    </row>
    <row r="28" spans="2:13" ht="18" customHeight="1" x14ac:dyDescent="0.25">
      <c r="B28" s="47"/>
      <c r="C28" s="47"/>
      <c r="D28" s="41"/>
      <c r="E28" s="41"/>
      <c r="F28" s="39"/>
      <c r="G28" s="39"/>
    </row>
    <row r="29" spans="2:13" ht="18" customHeight="1" x14ac:dyDescent="0.25">
      <c r="F29" s="39"/>
      <c r="G29" s="39"/>
    </row>
    <row r="30" spans="2:13" ht="18" customHeight="1" x14ac:dyDescent="0.25">
      <c r="F30" s="39"/>
      <c r="G30" s="39"/>
    </row>
    <row r="31" spans="2:13" ht="18" customHeight="1" x14ac:dyDescent="0.25">
      <c r="F31" s="39"/>
      <c r="G31" s="39"/>
    </row>
    <row r="32" spans="2:13" ht="18" customHeight="1" x14ac:dyDescent="0.25"/>
    <row r="33" ht="18" customHeight="1" x14ac:dyDescent="0.25"/>
    <row r="34" ht="18" customHeight="1" x14ac:dyDescent="0.25"/>
  </sheetData>
  <sheetProtection sheet="1" objects="1" scenarios="1"/>
  <mergeCells count="5">
    <mergeCell ref="B6:B7"/>
    <mergeCell ref="C6:C7"/>
    <mergeCell ref="D6:D7"/>
    <mergeCell ref="B9:D9"/>
    <mergeCell ref="F9:G9"/>
  </mergeCells>
  <conditionalFormatting sqref="J13">
    <cfRule type="cellIs" dxfId="0" priority="1" operator="greaterThan">
      <formula>$K$13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Leidig</dc:creator>
  <cp:lastModifiedBy>Kilian, Ernst</cp:lastModifiedBy>
  <cp:lastPrinted>2014-05-07T11:53:07Z</cp:lastPrinted>
  <dcterms:created xsi:type="dcterms:W3CDTF">2014-04-30T09:44:48Z</dcterms:created>
  <dcterms:modified xsi:type="dcterms:W3CDTF">2014-06-17T13:51:23Z</dcterms:modified>
</cp:coreProperties>
</file>